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john\Documents\Speedy Macie\Podcast\"/>
    </mc:Choice>
  </mc:AlternateContent>
  <bookViews>
    <workbookView xWindow="0" yWindow="0" windowWidth="19200" windowHeight="6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3" i="1" l="1"/>
  <c r="H7" i="1" l="1"/>
  <c r="H8" i="1" s="1"/>
  <c r="H9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7" i="1"/>
  <c r="C9" i="1"/>
  <c r="C10" i="1" s="1"/>
  <c r="C11" i="1" s="1"/>
  <c r="C12" i="1" s="1"/>
  <c r="C8" i="1"/>
  <c r="C7" i="1"/>
  <c r="B17" i="1"/>
  <c r="B22" i="1" s="1"/>
  <c r="B16" i="1"/>
  <c r="B21" i="1" s="1"/>
  <c r="B26" i="1" s="1"/>
  <c r="B15" i="1"/>
  <c r="B20" i="1" s="1"/>
  <c r="B25" i="1" s="1"/>
  <c r="B30" i="1" s="1"/>
  <c r="B35" i="1" s="1"/>
  <c r="B40" i="1" s="1"/>
  <c r="B45" i="1" s="1"/>
  <c r="B50" i="1" s="1"/>
  <c r="B55" i="1" s="1"/>
  <c r="B60" i="1" s="1"/>
  <c r="B65" i="1" s="1"/>
  <c r="F65" i="1" s="1"/>
  <c r="B14" i="1"/>
  <c r="B19" i="1" s="1"/>
  <c r="B24" i="1" s="1"/>
  <c r="B13" i="1"/>
  <c r="B18" i="1" s="1"/>
  <c r="B23" i="1" s="1"/>
  <c r="B12" i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D7" i="1"/>
  <c r="D8" i="1" s="1"/>
  <c r="D9" i="1" s="1"/>
  <c r="D10" i="1" s="1"/>
  <c r="D1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H10" i="1" l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70" i="1" s="1"/>
  <c r="C13" i="1"/>
  <c r="C14" i="1" s="1"/>
  <c r="C15" i="1" s="1"/>
  <c r="C16" i="1"/>
  <c r="C17" i="1" s="1"/>
  <c r="C18" i="1" s="1"/>
  <c r="C19" i="1" s="1"/>
  <c r="C20" i="1" s="1"/>
  <c r="C21" i="1" s="1"/>
  <c r="C22" i="1" s="1"/>
  <c r="B31" i="1"/>
  <c r="F26" i="1"/>
  <c r="B28" i="1"/>
  <c r="F23" i="1"/>
  <c r="B27" i="1"/>
  <c r="F22" i="1"/>
  <c r="B29" i="1"/>
  <c r="F24" i="1"/>
  <c r="F25" i="1"/>
  <c r="F45" i="1"/>
  <c r="F35" i="1"/>
  <c r="F55" i="1"/>
  <c r="F30" i="1"/>
  <c r="F50" i="1"/>
  <c r="F40" i="1"/>
  <c r="F60" i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l="1"/>
  <c r="D24" i="1" s="1"/>
  <c r="D25" i="1" s="1"/>
  <c r="D26" i="1" s="1"/>
  <c r="D27" i="1" s="1"/>
  <c r="D28" i="1" s="1"/>
  <c r="D29" i="1" s="1"/>
  <c r="D30" i="1" s="1"/>
  <c r="D31" i="1" s="1"/>
  <c r="D70" i="1"/>
  <c r="J70" i="1" s="1"/>
  <c r="G22" i="1"/>
  <c r="G23" i="1" s="1"/>
  <c r="G24" i="1" s="1"/>
  <c r="G25" i="1" s="1"/>
  <c r="G26" i="1" s="1"/>
  <c r="F70" i="1"/>
  <c r="H23" i="1"/>
  <c r="H24" i="1" s="1"/>
  <c r="H25" i="1" s="1"/>
  <c r="H26" i="1" s="1"/>
  <c r="C23" i="1"/>
  <c r="C24" i="1" s="1"/>
  <c r="C25" i="1" s="1"/>
  <c r="C26" i="1" s="1"/>
  <c r="C27" i="1" s="1"/>
  <c r="C28" i="1" s="1"/>
  <c r="C29" i="1" s="1"/>
  <c r="C30" i="1" s="1"/>
  <c r="C31" i="1" s="1"/>
  <c r="B70" i="1"/>
  <c r="B33" i="1"/>
  <c r="F28" i="1"/>
  <c r="B34" i="1"/>
  <c r="F29" i="1"/>
  <c r="B32" i="1"/>
  <c r="F27" i="1"/>
  <c r="B36" i="1"/>
  <c r="F31" i="1"/>
  <c r="I70" i="1" l="1"/>
  <c r="H27" i="1"/>
  <c r="H28" i="1" s="1"/>
  <c r="H29" i="1" s="1"/>
  <c r="H30" i="1" s="1"/>
  <c r="H31" i="1" s="1"/>
  <c r="C32" i="1"/>
  <c r="G27" i="1"/>
  <c r="G28" i="1" s="1"/>
  <c r="G29" i="1" s="1"/>
  <c r="G30" i="1" s="1"/>
  <c r="G31" i="1" s="1"/>
  <c r="B37" i="1"/>
  <c r="F32" i="1"/>
  <c r="B38" i="1"/>
  <c r="F33" i="1"/>
  <c r="B41" i="1"/>
  <c r="F36" i="1"/>
  <c r="B39" i="1"/>
  <c r="F34" i="1"/>
  <c r="D32" i="1"/>
  <c r="D33" i="1" l="1"/>
  <c r="D34" i="1" s="1"/>
  <c r="D35" i="1" s="1"/>
  <c r="D36" i="1" s="1"/>
  <c r="D37" i="1" s="1"/>
  <c r="D38" i="1" s="1"/>
  <c r="D39" i="1" s="1"/>
  <c r="D40" i="1" s="1"/>
  <c r="D41" i="1" s="1"/>
  <c r="D71" i="1"/>
  <c r="G32" i="1"/>
  <c r="C33" i="1"/>
  <c r="C34" i="1" s="1"/>
  <c r="C35" i="1" s="1"/>
  <c r="C36" i="1" s="1"/>
  <c r="C37" i="1" s="1"/>
  <c r="C38" i="1" s="1"/>
  <c r="C39" i="1" s="1"/>
  <c r="C40" i="1" s="1"/>
  <c r="C41" i="1" s="1"/>
  <c r="B71" i="1"/>
  <c r="H32" i="1"/>
  <c r="B43" i="1"/>
  <c r="F38" i="1"/>
  <c r="B46" i="1"/>
  <c r="F41" i="1"/>
  <c r="B42" i="1"/>
  <c r="F37" i="1"/>
  <c r="B44" i="1"/>
  <c r="F39" i="1"/>
  <c r="H33" i="1" l="1"/>
  <c r="H34" i="1" s="1"/>
  <c r="H35" i="1" s="1"/>
  <c r="H36" i="1" s="1"/>
  <c r="H37" i="1" s="1"/>
  <c r="H38" i="1" s="1"/>
  <c r="H39" i="1" s="1"/>
  <c r="H40" i="1" s="1"/>
  <c r="H41" i="1" s="1"/>
  <c r="H71" i="1"/>
  <c r="J71" i="1" s="1"/>
  <c r="C42" i="1"/>
  <c r="G33" i="1"/>
  <c r="G34" i="1" s="1"/>
  <c r="G35" i="1" s="1"/>
  <c r="G36" i="1" s="1"/>
  <c r="G37" i="1" s="1"/>
  <c r="G38" i="1" s="1"/>
  <c r="G39" i="1" s="1"/>
  <c r="G40" i="1" s="1"/>
  <c r="G41" i="1" s="1"/>
  <c r="G42" i="1" s="1"/>
  <c r="F71" i="1"/>
  <c r="I71" i="1" s="1"/>
  <c r="B49" i="1"/>
  <c r="F44" i="1"/>
  <c r="B51" i="1"/>
  <c r="F46" i="1"/>
  <c r="B47" i="1"/>
  <c r="F42" i="1"/>
  <c r="D42" i="1"/>
  <c r="B48" i="1"/>
  <c r="F43" i="1"/>
  <c r="D43" i="1" l="1"/>
  <c r="D44" i="1" s="1"/>
  <c r="D45" i="1" s="1"/>
  <c r="D46" i="1" s="1"/>
  <c r="D47" i="1" s="1"/>
  <c r="D48" i="1" s="1"/>
  <c r="D49" i="1" s="1"/>
  <c r="D50" i="1" s="1"/>
  <c r="D51" i="1" s="1"/>
  <c r="D72" i="1"/>
  <c r="G43" i="1"/>
  <c r="G44" i="1" s="1"/>
  <c r="G45" i="1" s="1"/>
  <c r="G46" i="1" s="1"/>
  <c r="F72" i="1"/>
  <c r="C43" i="1"/>
  <c r="C44" i="1" s="1"/>
  <c r="C45" i="1" s="1"/>
  <c r="C46" i="1" s="1"/>
  <c r="C47" i="1" s="1"/>
  <c r="C48" i="1" s="1"/>
  <c r="C49" i="1" s="1"/>
  <c r="C50" i="1" s="1"/>
  <c r="C51" i="1" s="1"/>
  <c r="B72" i="1"/>
  <c r="B56" i="1"/>
  <c r="F51" i="1"/>
  <c r="B52" i="1"/>
  <c r="F47" i="1"/>
  <c r="B54" i="1"/>
  <c r="F49" i="1"/>
  <c r="B53" i="1"/>
  <c r="F48" i="1"/>
  <c r="H42" i="1"/>
  <c r="H43" i="1" l="1"/>
  <c r="H44" i="1" s="1"/>
  <c r="H45" i="1" s="1"/>
  <c r="H46" i="1" s="1"/>
  <c r="H47" i="1" s="1"/>
  <c r="H48" i="1" s="1"/>
  <c r="H49" i="1" s="1"/>
  <c r="H50" i="1" s="1"/>
  <c r="H51" i="1" s="1"/>
  <c r="H52" i="1" s="1"/>
  <c r="H72" i="1"/>
  <c r="J72" i="1" s="1"/>
  <c r="D52" i="1"/>
  <c r="I72" i="1"/>
  <c r="C52" i="1"/>
  <c r="G47" i="1"/>
  <c r="G48" i="1" s="1"/>
  <c r="G49" i="1" s="1"/>
  <c r="G50" i="1" s="1"/>
  <c r="G51" i="1" s="1"/>
  <c r="B58" i="1"/>
  <c r="F53" i="1"/>
  <c r="B57" i="1"/>
  <c r="F52" i="1"/>
  <c r="B59" i="1"/>
  <c r="F54" i="1"/>
  <c r="B61" i="1"/>
  <c r="F56" i="1"/>
  <c r="D53" i="1" l="1"/>
  <c r="D54" i="1" s="1"/>
  <c r="D55" i="1" s="1"/>
  <c r="D56" i="1" s="1"/>
  <c r="D57" i="1" s="1"/>
  <c r="D73" i="1"/>
  <c r="H53" i="1"/>
  <c r="H54" i="1" s="1"/>
  <c r="H55" i="1" s="1"/>
  <c r="H56" i="1" s="1"/>
  <c r="H73" i="1"/>
  <c r="G52" i="1"/>
  <c r="C53" i="1"/>
  <c r="C54" i="1" s="1"/>
  <c r="C55" i="1" s="1"/>
  <c r="C56" i="1" s="1"/>
  <c r="C57" i="1" s="1"/>
  <c r="C58" i="1" s="1"/>
  <c r="C59" i="1" s="1"/>
  <c r="C60" i="1" s="1"/>
  <c r="C61" i="1" s="1"/>
  <c r="B73" i="1"/>
  <c r="B64" i="1"/>
  <c r="F64" i="1" s="1"/>
  <c r="F59" i="1"/>
  <c r="B63" i="1"/>
  <c r="F58" i="1"/>
  <c r="B66" i="1"/>
  <c r="F66" i="1" s="1"/>
  <c r="B62" i="1"/>
  <c r="F57" i="1"/>
  <c r="H57" i="1" l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74" i="1" s="1"/>
  <c r="J73" i="1"/>
  <c r="C62" i="1"/>
  <c r="C63" i="1" s="1"/>
  <c r="C64" i="1" s="1"/>
  <c r="C65" i="1" s="1"/>
  <c r="C66" i="1" s="1"/>
  <c r="G53" i="1"/>
  <c r="G54" i="1" s="1"/>
  <c r="G55" i="1" s="1"/>
  <c r="G56" i="1" s="1"/>
  <c r="G57" i="1" s="1"/>
  <c r="G58" i="1" s="1"/>
  <c r="G59" i="1" s="1"/>
  <c r="G60" i="1" s="1"/>
  <c r="G61" i="1" s="1"/>
  <c r="F73" i="1"/>
  <c r="I73" i="1" s="1"/>
  <c r="B67" i="1"/>
  <c r="F67" i="1" s="1"/>
  <c r="F62" i="1"/>
  <c r="D58" i="1"/>
  <c r="D59" i="1" s="1"/>
  <c r="D60" i="1" s="1"/>
  <c r="D61" i="1" s="1"/>
  <c r="D62" i="1" s="1"/>
  <c r="D63" i="1" s="1"/>
  <c r="D64" i="1" s="1"/>
  <c r="D65" i="1" s="1"/>
  <c r="D66" i="1" s="1"/>
  <c r="D67" i="1" s="1"/>
  <c r="D74" i="1" s="1"/>
  <c r="J74" i="1" l="1"/>
  <c r="G62" i="1"/>
  <c r="G63" i="1" s="1"/>
  <c r="G64" i="1" s="1"/>
  <c r="G65" i="1" s="1"/>
  <c r="G66" i="1" s="1"/>
  <c r="G67" i="1" s="1"/>
  <c r="F74" i="1" s="1"/>
  <c r="C67" i="1"/>
  <c r="B74" i="1" s="1"/>
  <c r="I74" i="1" l="1"/>
</calcChain>
</file>

<file path=xl/sharedStrings.xml><?xml version="1.0" encoding="utf-8"?>
<sst xmlns="http://schemas.openxmlformats.org/spreadsheetml/2006/main" count="20" uniqueCount="14">
  <si>
    <t>Compound Interest Comparison</t>
  </si>
  <si>
    <t>Age</t>
  </si>
  <si>
    <t>John</t>
  </si>
  <si>
    <t>Paul</t>
  </si>
  <si>
    <t>Interest Rate</t>
  </si>
  <si>
    <t>Investment</t>
  </si>
  <si>
    <t>Account Value</t>
  </si>
  <si>
    <t>Total Value</t>
  </si>
  <si>
    <t>Total Invested</t>
  </si>
  <si>
    <t>Total Investment</t>
  </si>
  <si>
    <t>Invested Difference</t>
  </si>
  <si>
    <t>Value Difference</t>
  </si>
  <si>
    <t xml:space="preserve">Only edit highlighted cells. </t>
  </si>
  <si>
    <t>DrunkenMoney.com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</si>
</sst>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3" borderId="0" xfId="1" applyNumberFormat="1" applyFont="1" applyFill="1" applyProtection="1">
      <protection locked="0"/>
    </xf>
    <xf numFmtId="9" fontId="0" fillId="3" borderId="0" xfId="0" applyNumberFormat="1" applyFill="1" applyProtection="1">
      <protection locked="0"/>
    </xf>
    <xf numFmtId="0" fontId="0" fillId="0" borderId="0" xfId="0" applyProtection="1"/>
    <xf numFmtId="0" fontId="0" fillId="3" borderId="0" xfId="0" applyFill="1" applyProtection="1"/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0" xfId="1" applyNumberFormat="1" applyFont="1" applyProtection="1"/>
    <xf numFmtId="6" fontId="0" fillId="0" borderId="0" xfId="1" applyNumberFormat="1" applyFont="1" applyProtection="1"/>
    <xf numFmtId="0" fontId="0" fillId="2" borderId="0" xfId="0" applyFill="1" applyProtection="1"/>
    <xf numFmtId="0" fontId="0" fillId="2" borderId="1" xfId="0" applyFill="1" applyBorder="1" applyProtection="1"/>
    <xf numFmtId="6" fontId="0" fillId="0" borderId="0" xfId="0" applyNumberFormat="1" applyProtection="1"/>
    <xf numFmtId="0" fontId="0" fillId="0" borderId="0" xfId="0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H3" sqref="H3"/>
    </sheetView>
  </sheetViews>
  <sheetFormatPr defaultRowHeight="15" x14ac:dyDescent="0.25"/>
  <cols>
    <col min="1" max="1" width="7.140625" style="3" customWidth="1"/>
    <col min="2" max="2" width="12.5703125" style="3" bestFit="1" customWidth="1"/>
    <col min="3" max="3" width="14.85546875" style="3" hidden="1" customWidth="1"/>
    <col min="4" max="4" width="12.5703125" style="3" bestFit="1" customWidth="1"/>
    <col min="5" max="5" width="3.140625" style="3" customWidth="1"/>
    <col min="6" max="6" width="12.5703125" style="3" bestFit="1" customWidth="1"/>
    <col min="7" max="7" width="14.85546875" style="3" hidden="1" customWidth="1"/>
    <col min="8" max="8" width="12.5703125" style="3" bestFit="1" customWidth="1"/>
    <col min="9" max="9" width="18.85546875" style="3" bestFit="1" customWidth="1"/>
    <col min="10" max="10" width="14.5703125" style="3" bestFit="1" customWidth="1"/>
    <col min="11" max="16384" width="9.140625" style="3"/>
  </cols>
  <sheetData>
    <row r="1" spans="1:9" x14ac:dyDescent="0.25">
      <c r="A1" s="3" t="s">
        <v>0</v>
      </c>
      <c r="H1" s="3" t="s">
        <v>13</v>
      </c>
    </row>
    <row r="2" spans="1:9" x14ac:dyDescent="0.25">
      <c r="A2" s="4" t="s">
        <v>12</v>
      </c>
      <c r="B2" s="4"/>
      <c r="C2" s="4"/>
      <c r="D2" s="4"/>
      <c r="H2" s="3" t="s">
        <v>4</v>
      </c>
      <c r="I2" s="2">
        <v>0.05</v>
      </c>
    </row>
    <row r="3" spans="1:9" s="5" customFormat="1" x14ac:dyDescent="0.25"/>
    <row r="5" spans="1:9" x14ac:dyDescent="0.25">
      <c r="B5" s="13" t="s">
        <v>2</v>
      </c>
      <c r="C5" s="13"/>
      <c r="D5" s="13"/>
      <c r="E5" s="6"/>
      <c r="F5" s="13" t="s">
        <v>3</v>
      </c>
      <c r="G5" s="13"/>
      <c r="H5" s="13"/>
    </row>
    <row r="6" spans="1:9" x14ac:dyDescent="0.25">
      <c r="A6" s="7" t="s">
        <v>1</v>
      </c>
      <c r="B6" s="7" t="s">
        <v>5</v>
      </c>
      <c r="C6" s="7" t="s">
        <v>9</v>
      </c>
      <c r="D6" s="7" t="s">
        <v>6</v>
      </c>
      <c r="E6" s="7"/>
      <c r="F6" s="7" t="s">
        <v>5</v>
      </c>
      <c r="G6" s="7" t="s">
        <v>9</v>
      </c>
      <c r="H6" s="7" t="s">
        <v>6</v>
      </c>
    </row>
    <row r="7" spans="1:9" x14ac:dyDescent="0.25">
      <c r="A7" s="3">
        <v>25</v>
      </c>
      <c r="B7" s="1">
        <v>3000</v>
      </c>
      <c r="C7" s="8">
        <f>B7</f>
        <v>3000</v>
      </c>
      <c r="D7" s="9">
        <f>B7*(1+$I$2)</f>
        <v>3150</v>
      </c>
      <c r="E7" s="10"/>
      <c r="F7" s="1"/>
      <c r="G7" s="8">
        <f>F7</f>
        <v>0</v>
      </c>
      <c r="H7" s="9">
        <f>F7*(1+$I$2)</f>
        <v>0</v>
      </c>
    </row>
    <row r="8" spans="1:9" x14ac:dyDescent="0.25">
      <c r="A8" s="3">
        <f>A7+1</f>
        <v>26</v>
      </c>
      <c r="B8" s="1">
        <v>3000</v>
      </c>
      <c r="C8" s="8">
        <f>B8+C7</f>
        <v>6000</v>
      </c>
      <c r="D8" s="9">
        <f t="shared" ref="D8:D39" si="0">B8*(1+$I$2)+(D7*(1+$I$2))</f>
        <v>6457.5</v>
      </c>
      <c r="E8" s="10"/>
      <c r="F8" s="1"/>
      <c r="G8" s="8">
        <f>F8+G7</f>
        <v>0</v>
      </c>
      <c r="H8" s="9">
        <f t="shared" ref="H8:H39" si="1">F8*(1+$I$2)+(H7*(1+$I$2))</f>
        <v>0</v>
      </c>
    </row>
    <row r="9" spans="1:9" x14ac:dyDescent="0.25">
      <c r="A9" s="3">
        <f t="shared" ref="A9:A67" si="2">A8+1</f>
        <v>27</v>
      </c>
      <c r="B9" s="1">
        <v>3000</v>
      </c>
      <c r="C9" s="8">
        <f t="shared" ref="C9:C67" si="3">B9+C8</f>
        <v>9000</v>
      </c>
      <c r="D9" s="9">
        <f t="shared" si="0"/>
        <v>9930.375</v>
      </c>
      <c r="E9" s="10"/>
      <c r="F9" s="1"/>
      <c r="G9" s="8">
        <f t="shared" ref="G9:G67" si="4">F9+G8</f>
        <v>0</v>
      </c>
      <c r="H9" s="9">
        <f t="shared" si="1"/>
        <v>0</v>
      </c>
    </row>
    <row r="10" spans="1:9" x14ac:dyDescent="0.25">
      <c r="A10" s="3">
        <f t="shared" si="2"/>
        <v>28</v>
      </c>
      <c r="B10" s="1">
        <v>3000</v>
      </c>
      <c r="C10" s="8">
        <f t="shared" si="3"/>
        <v>12000</v>
      </c>
      <c r="D10" s="9">
        <f t="shared" si="0"/>
        <v>13576.893750000001</v>
      </c>
      <c r="E10" s="10"/>
      <c r="F10" s="1"/>
      <c r="G10" s="8">
        <f t="shared" si="4"/>
        <v>0</v>
      </c>
      <c r="H10" s="9">
        <f t="shared" si="1"/>
        <v>0</v>
      </c>
    </row>
    <row r="11" spans="1:9" x14ac:dyDescent="0.25">
      <c r="A11" s="3">
        <f t="shared" si="2"/>
        <v>29</v>
      </c>
      <c r="B11" s="1">
        <v>3000</v>
      </c>
      <c r="C11" s="8">
        <f t="shared" si="3"/>
        <v>15000</v>
      </c>
      <c r="D11" s="9">
        <f t="shared" si="0"/>
        <v>17405.738437500004</v>
      </c>
      <c r="E11" s="10"/>
      <c r="F11" s="1"/>
      <c r="G11" s="8">
        <f t="shared" si="4"/>
        <v>0</v>
      </c>
      <c r="H11" s="9">
        <f t="shared" si="1"/>
        <v>0</v>
      </c>
    </row>
    <row r="12" spans="1:9" x14ac:dyDescent="0.25">
      <c r="A12" s="3">
        <f t="shared" si="2"/>
        <v>30</v>
      </c>
      <c r="B12" s="1">
        <f>B7+2000</f>
        <v>5000</v>
      </c>
      <c r="C12" s="8">
        <f t="shared" si="3"/>
        <v>20000</v>
      </c>
      <c r="D12" s="9">
        <f t="shared" si="0"/>
        <v>23526.025359375006</v>
      </c>
      <c r="E12" s="10"/>
      <c r="F12" s="1"/>
      <c r="G12" s="8">
        <f t="shared" si="4"/>
        <v>0</v>
      </c>
      <c r="H12" s="9">
        <f t="shared" si="1"/>
        <v>0</v>
      </c>
    </row>
    <row r="13" spans="1:9" x14ac:dyDescent="0.25">
      <c r="A13" s="3">
        <f t="shared" si="2"/>
        <v>31</v>
      </c>
      <c r="B13" s="1">
        <f t="shared" ref="B13:B67" si="5">B8+2000</f>
        <v>5000</v>
      </c>
      <c r="C13" s="8">
        <f t="shared" si="3"/>
        <v>25000</v>
      </c>
      <c r="D13" s="9">
        <f t="shared" si="0"/>
        <v>29952.326627343758</v>
      </c>
      <c r="E13" s="10"/>
      <c r="F13" s="1"/>
      <c r="G13" s="8">
        <f t="shared" si="4"/>
        <v>0</v>
      </c>
      <c r="H13" s="9">
        <f t="shared" si="1"/>
        <v>0</v>
      </c>
    </row>
    <row r="14" spans="1:9" x14ac:dyDescent="0.25">
      <c r="A14" s="3">
        <f t="shared" si="2"/>
        <v>32</v>
      </c>
      <c r="B14" s="1">
        <f t="shared" si="5"/>
        <v>5000</v>
      </c>
      <c r="C14" s="8">
        <f t="shared" si="3"/>
        <v>30000</v>
      </c>
      <c r="D14" s="9">
        <f t="shared" si="0"/>
        <v>36699.942958710948</v>
      </c>
      <c r="E14" s="10"/>
      <c r="F14" s="1"/>
      <c r="G14" s="8">
        <f t="shared" si="4"/>
        <v>0</v>
      </c>
      <c r="H14" s="9">
        <f t="shared" si="1"/>
        <v>0</v>
      </c>
    </row>
    <row r="15" spans="1:9" x14ac:dyDescent="0.25">
      <c r="A15" s="3">
        <f t="shared" si="2"/>
        <v>33</v>
      </c>
      <c r="B15" s="1">
        <f t="shared" si="5"/>
        <v>5000</v>
      </c>
      <c r="C15" s="8">
        <f t="shared" si="3"/>
        <v>35000</v>
      </c>
      <c r="D15" s="9">
        <f t="shared" si="0"/>
        <v>43784.9401066465</v>
      </c>
      <c r="E15" s="10"/>
      <c r="F15" s="1"/>
      <c r="G15" s="8">
        <f t="shared" si="4"/>
        <v>0</v>
      </c>
      <c r="H15" s="9">
        <f t="shared" si="1"/>
        <v>0</v>
      </c>
    </row>
    <row r="16" spans="1:9" x14ac:dyDescent="0.25">
      <c r="A16" s="3">
        <f t="shared" si="2"/>
        <v>34</v>
      </c>
      <c r="B16" s="1">
        <f t="shared" si="5"/>
        <v>5000</v>
      </c>
      <c r="C16" s="8">
        <f t="shared" si="3"/>
        <v>40000</v>
      </c>
      <c r="D16" s="9">
        <f t="shared" si="0"/>
        <v>51224.187111978827</v>
      </c>
      <c r="E16" s="10"/>
      <c r="F16" s="1"/>
      <c r="G16" s="8">
        <f t="shared" si="4"/>
        <v>0</v>
      </c>
      <c r="H16" s="9">
        <f t="shared" si="1"/>
        <v>0</v>
      </c>
    </row>
    <row r="17" spans="1:8" x14ac:dyDescent="0.25">
      <c r="A17" s="3">
        <f t="shared" si="2"/>
        <v>35</v>
      </c>
      <c r="B17" s="1">
        <f t="shared" si="5"/>
        <v>7000</v>
      </c>
      <c r="C17" s="8">
        <f t="shared" si="3"/>
        <v>47000</v>
      </c>
      <c r="D17" s="9">
        <f t="shared" si="0"/>
        <v>61135.396467577768</v>
      </c>
      <c r="E17" s="10"/>
      <c r="F17" s="1"/>
      <c r="G17" s="8">
        <f t="shared" si="4"/>
        <v>0</v>
      </c>
      <c r="H17" s="9">
        <f t="shared" si="1"/>
        <v>0</v>
      </c>
    </row>
    <row r="18" spans="1:8" x14ac:dyDescent="0.25">
      <c r="A18" s="3">
        <f t="shared" si="2"/>
        <v>36</v>
      </c>
      <c r="B18" s="1">
        <f t="shared" si="5"/>
        <v>7000</v>
      </c>
      <c r="C18" s="8">
        <f t="shared" si="3"/>
        <v>54000</v>
      </c>
      <c r="D18" s="9">
        <f t="shared" si="0"/>
        <v>71542.166290956666</v>
      </c>
      <c r="E18" s="10"/>
      <c r="F18" s="1"/>
      <c r="G18" s="8">
        <f t="shared" si="4"/>
        <v>0</v>
      </c>
      <c r="H18" s="9">
        <f t="shared" si="1"/>
        <v>0</v>
      </c>
    </row>
    <row r="19" spans="1:8" x14ac:dyDescent="0.25">
      <c r="A19" s="3">
        <f t="shared" si="2"/>
        <v>37</v>
      </c>
      <c r="B19" s="1">
        <f t="shared" si="5"/>
        <v>7000</v>
      </c>
      <c r="C19" s="8">
        <f t="shared" si="3"/>
        <v>61000</v>
      </c>
      <c r="D19" s="9">
        <f t="shared" si="0"/>
        <v>82469.274605504499</v>
      </c>
      <c r="E19" s="10"/>
      <c r="F19" s="1"/>
      <c r="G19" s="8">
        <f t="shared" si="4"/>
        <v>0</v>
      </c>
      <c r="H19" s="9">
        <f t="shared" si="1"/>
        <v>0</v>
      </c>
    </row>
    <row r="20" spans="1:8" x14ac:dyDescent="0.25">
      <c r="A20" s="3">
        <f t="shared" si="2"/>
        <v>38</v>
      </c>
      <c r="B20" s="1">
        <f t="shared" si="5"/>
        <v>7000</v>
      </c>
      <c r="C20" s="8">
        <f t="shared" si="3"/>
        <v>68000</v>
      </c>
      <c r="D20" s="9">
        <f t="shared" si="0"/>
        <v>93942.738335779723</v>
      </c>
      <c r="E20" s="10"/>
      <c r="F20" s="1"/>
      <c r="G20" s="8">
        <f t="shared" si="4"/>
        <v>0</v>
      </c>
      <c r="H20" s="9">
        <f t="shared" si="1"/>
        <v>0</v>
      </c>
    </row>
    <row r="21" spans="1:8" x14ac:dyDescent="0.25">
      <c r="A21" s="3">
        <f t="shared" si="2"/>
        <v>39</v>
      </c>
      <c r="B21" s="1">
        <f t="shared" si="5"/>
        <v>7000</v>
      </c>
      <c r="C21" s="8">
        <f t="shared" si="3"/>
        <v>75000</v>
      </c>
      <c r="D21" s="9">
        <f t="shared" si="0"/>
        <v>105989.87525256872</v>
      </c>
      <c r="E21" s="10"/>
      <c r="F21" s="1"/>
      <c r="G21" s="8">
        <f t="shared" si="4"/>
        <v>0</v>
      </c>
      <c r="H21" s="9">
        <f t="shared" si="1"/>
        <v>0</v>
      </c>
    </row>
    <row r="22" spans="1:8" x14ac:dyDescent="0.25">
      <c r="A22" s="3">
        <f t="shared" si="2"/>
        <v>40</v>
      </c>
      <c r="B22" s="1">
        <f t="shared" si="5"/>
        <v>9000</v>
      </c>
      <c r="C22" s="8">
        <f t="shared" si="3"/>
        <v>84000</v>
      </c>
      <c r="D22" s="9">
        <f t="shared" si="0"/>
        <v>120739.36901519715</v>
      </c>
      <c r="E22" s="10"/>
      <c r="F22" s="1">
        <f t="shared" ref="F22:F66" si="6">B22</f>
        <v>9000</v>
      </c>
      <c r="G22" s="8">
        <f t="shared" si="4"/>
        <v>9000</v>
      </c>
      <c r="H22" s="9">
        <f t="shared" si="1"/>
        <v>9450</v>
      </c>
    </row>
    <row r="23" spans="1:8" x14ac:dyDescent="0.25">
      <c r="A23" s="3">
        <f t="shared" si="2"/>
        <v>41</v>
      </c>
      <c r="B23" s="1">
        <f t="shared" si="5"/>
        <v>9000</v>
      </c>
      <c r="C23" s="8">
        <f t="shared" si="3"/>
        <v>93000</v>
      </c>
      <c r="D23" s="9">
        <f t="shared" si="0"/>
        <v>136226.33746595701</v>
      </c>
      <c r="E23" s="10"/>
      <c r="F23" s="1">
        <f t="shared" si="6"/>
        <v>9000</v>
      </c>
      <c r="G23" s="8">
        <f t="shared" si="4"/>
        <v>18000</v>
      </c>
      <c r="H23" s="9">
        <f t="shared" si="1"/>
        <v>19372.5</v>
      </c>
    </row>
    <row r="24" spans="1:8" x14ac:dyDescent="0.25">
      <c r="A24" s="3">
        <f t="shared" si="2"/>
        <v>42</v>
      </c>
      <c r="B24" s="1">
        <f t="shared" si="5"/>
        <v>9000</v>
      </c>
      <c r="C24" s="8">
        <f t="shared" si="3"/>
        <v>102000</v>
      </c>
      <c r="D24" s="9">
        <f t="shared" si="0"/>
        <v>152487.65433925486</v>
      </c>
      <c r="E24" s="10"/>
      <c r="F24" s="1">
        <f t="shared" si="6"/>
        <v>9000</v>
      </c>
      <c r="G24" s="8">
        <f t="shared" si="4"/>
        <v>27000</v>
      </c>
      <c r="H24" s="9">
        <f t="shared" si="1"/>
        <v>29791.125</v>
      </c>
    </row>
    <row r="25" spans="1:8" x14ac:dyDescent="0.25">
      <c r="A25" s="3">
        <f t="shared" si="2"/>
        <v>43</v>
      </c>
      <c r="B25" s="1">
        <f t="shared" si="5"/>
        <v>9000</v>
      </c>
      <c r="C25" s="8">
        <f t="shared" si="3"/>
        <v>111000</v>
      </c>
      <c r="D25" s="9">
        <f t="shared" si="0"/>
        <v>169562.03705621761</v>
      </c>
      <c r="E25" s="10"/>
      <c r="F25" s="1">
        <f t="shared" si="6"/>
        <v>9000</v>
      </c>
      <c r="G25" s="8">
        <f t="shared" si="4"/>
        <v>36000</v>
      </c>
      <c r="H25" s="9">
        <f t="shared" si="1"/>
        <v>40730.681250000001</v>
      </c>
    </row>
    <row r="26" spans="1:8" x14ac:dyDescent="0.25">
      <c r="A26" s="3">
        <f t="shared" si="2"/>
        <v>44</v>
      </c>
      <c r="B26" s="1">
        <f t="shared" si="5"/>
        <v>9000</v>
      </c>
      <c r="C26" s="8">
        <f t="shared" si="3"/>
        <v>120000</v>
      </c>
      <c r="D26" s="9">
        <f t="shared" si="0"/>
        <v>187490.13890902849</v>
      </c>
      <c r="E26" s="10"/>
      <c r="F26" s="1">
        <f t="shared" si="6"/>
        <v>9000</v>
      </c>
      <c r="G26" s="8">
        <f t="shared" si="4"/>
        <v>45000</v>
      </c>
      <c r="H26" s="9">
        <f t="shared" si="1"/>
        <v>52217.215312500004</v>
      </c>
    </row>
    <row r="27" spans="1:8" x14ac:dyDescent="0.25">
      <c r="A27" s="3">
        <f t="shared" si="2"/>
        <v>45</v>
      </c>
      <c r="B27" s="1">
        <f t="shared" si="5"/>
        <v>11000</v>
      </c>
      <c r="C27" s="8">
        <f t="shared" si="3"/>
        <v>131000</v>
      </c>
      <c r="D27" s="9">
        <f t="shared" si="0"/>
        <v>208414.64585447992</v>
      </c>
      <c r="E27" s="10"/>
      <c r="F27" s="1">
        <f t="shared" si="6"/>
        <v>11000</v>
      </c>
      <c r="G27" s="8">
        <f t="shared" si="4"/>
        <v>56000</v>
      </c>
      <c r="H27" s="9">
        <f t="shared" si="1"/>
        <v>66378.076078125014</v>
      </c>
    </row>
    <row r="28" spans="1:8" x14ac:dyDescent="0.25">
      <c r="A28" s="3">
        <f t="shared" si="2"/>
        <v>46</v>
      </c>
      <c r="B28" s="1">
        <f t="shared" si="5"/>
        <v>11000</v>
      </c>
      <c r="C28" s="8">
        <f t="shared" si="3"/>
        <v>142000</v>
      </c>
      <c r="D28" s="9">
        <f t="shared" si="0"/>
        <v>230385.37814720394</v>
      </c>
      <c r="E28" s="10"/>
      <c r="F28" s="1">
        <f t="shared" si="6"/>
        <v>11000</v>
      </c>
      <c r="G28" s="8">
        <f t="shared" si="4"/>
        <v>67000</v>
      </c>
      <c r="H28" s="9">
        <f t="shared" si="1"/>
        <v>81246.979882031272</v>
      </c>
    </row>
    <row r="29" spans="1:8" x14ac:dyDescent="0.25">
      <c r="A29" s="3">
        <f t="shared" si="2"/>
        <v>47</v>
      </c>
      <c r="B29" s="1">
        <f t="shared" si="5"/>
        <v>11000</v>
      </c>
      <c r="C29" s="8">
        <f t="shared" si="3"/>
        <v>153000</v>
      </c>
      <c r="D29" s="9">
        <f t="shared" si="0"/>
        <v>253454.64705456415</v>
      </c>
      <c r="E29" s="10"/>
      <c r="F29" s="1">
        <f t="shared" si="6"/>
        <v>11000</v>
      </c>
      <c r="G29" s="8">
        <f t="shared" si="4"/>
        <v>78000</v>
      </c>
      <c r="H29" s="9">
        <f t="shared" si="1"/>
        <v>96859.328876132844</v>
      </c>
    </row>
    <row r="30" spans="1:8" x14ac:dyDescent="0.25">
      <c r="A30" s="3">
        <f t="shared" si="2"/>
        <v>48</v>
      </c>
      <c r="B30" s="1">
        <f t="shared" si="5"/>
        <v>11000</v>
      </c>
      <c r="C30" s="8">
        <f t="shared" si="3"/>
        <v>164000</v>
      </c>
      <c r="D30" s="9">
        <f t="shared" si="0"/>
        <v>277677.37940729235</v>
      </c>
      <c r="E30" s="10"/>
      <c r="F30" s="1">
        <f t="shared" si="6"/>
        <v>11000</v>
      </c>
      <c r="G30" s="8">
        <f t="shared" si="4"/>
        <v>89000</v>
      </c>
      <c r="H30" s="9">
        <f t="shared" si="1"/>
        <v>113252.29531993948</v>
      </c>
    </row>
    <row r="31" spans="1:8" x14ac:dyDescent="0.25">
      <c r="A31" s="3">
        <f t="shared" si="2"/>
        <v>49</v>
      </c>
      <c r="B31" s="1">
        <f t="shared" si="5"/>
        <v>11000</v>
      </c>
      <c r="C31" s="8">
        <f t="shared" si="3"/>
        <v>175000</v>
      </c>
      <c r="D31" s="9">
        <f t="shared" si="0"/>
        <v>303111.24837765697</v>
      </c>
      <c r="E31" s="10"/>
      <c r="F31" s="1">
        <f t="shared" si="6"/>
        <v>11000</v>
      </c>
      <c r="G31" s="8">
        <f t="shared" si="4"/>
        <v>100000</v>
      </c>
      <c r="H31" s="9">
        <f t="shared" si="1"/>
        <v>130464.91008593646</v>
      </c>
    </row>
    <row r="32" spans="1:8" x14ac:dyDescent="0.25">
      <c r="A32" s="3">
        <f t="shared" si="2"/>
        <v>50</v>
      </c>
      <c r="B32" s="1">
        <f t="shared" si="5"/>
        <v>13000</v>
      </c>
      <c r="C32" s="8">
        <f t="shared" si="3"/>
        <v>188000</v>
      </c>
      <c r="D32" s="9">
        <f t="shared" si="0"/>
        <v>331916.81079653982</v>
      </c>
      <c r="E32" s="10"/>
      <c r="F32" s="1">
        <f t="shared" si="6"/>
        <v>13000</v>
      </c>
      <c r="G32" s="8">
        <f t="shared" si="4"/>
        <v>113000</v>
      </c>
      <c r="H32" s="9">
        <f t="shared" si="1"/>
        <v>150638.15559023328</v>
      </c>
    </row>
    <row r="33" spans="1:8" x14ac:dyDescent="0.25">
      <c r="A33" s="3">
        <f t="shared" si="2"/>
        <v>51</v>
      </c>
      <c r="B33" s="1">
        <f t="shared" si="5"/>
        <v>13000</v>
      </c>
      <c r="C33" s="8">
        <f t="shared" si="3"/>
        <v>201000</v>
      </c>
      <c r="D33" s="9">
        <f t="shared" si="0"/>
        <v>362162.65133636683</v>
      </c>
      <c r="E33" s="10"/>
      <c r="F33" s="1">
        <f t="shared" si="6"/>
        <v>13000</v>
      </c>
      <c r="G33" s="8">
        <f t="shared" si="4"/>
        <v>126000</v>
      </c>
      <c r="H33" s="9">
        <f t="shared" si="1"/>
        <v>171820.06336974495</v>
      </c>
    </row>
    <row r="34" spans="1:8" x14ac:dyDescent="0.25">
      <c r="A34" s="3">
        <f t="shared" si="2"/>
        <v>52</v>
      </c>
      <c r="B34" s="1">
        <f t="shared" si="5"/>
        <v>13000</v>
      </c>
      <c r="C34" s="8">
        <f t="shared" si="3"/>
        <v>214000</v>
      </c>
      <c r="D34" s="9">
        <f t="shared" si="0"/>
        <v>393920.78390318522</v>
      </c>
      <c r="E34" s="10"/>
      <c r="F34" s="1">
        <f t="shared" si="6"/>
        <v>13000</v>
      </c>
      <c r="G34" s="8">
        <f t="shared" si="4"/>
        <v>139000</v>
      </c>
      <c r="H34" s="9">
        <f t="shared" si="1"/>
        <v>194061.0665382322</v>
      </c>
    </row>
    <row r="35" spans="1:8" x14ac:dyDescent="0.25">
      <c r="A35" s="3">
        <f t="shared" si="2"/>
        <v>53</v>
      </c>
      <c r="B35" s="1">
        <f t="shared" si="5"/>
        <v>13000</v>
      </c>
      <c r="C35" s="8">
        <f t="shared" si="3"/>
        <v>227000</v>
      </c>
      <c r="D35" s="9">
        <f t="shared" si="0"/>
        <v>427266.8230983445</v>
      </c>
      <c r="E35" s="10"/>
      <c r="F35" s="1">
        <f t="shared" si="6"/>
        <v>13000</v>
      </c>
      <c r="G35" s="8">
        <f t="shared" si="4"/>
        <v>152000</v>
      </c>
      <c r="H35" s="9">
        <f t="shared" si="1"/>
        <v>217414.11986514382</v>
      </c>
    </row>
    <row r="36" spans="1:8" x14ac:dyDescent="0.25">
      <c r="A36" s="3">
        <f t="shared" si="2"/>
        <v>54</v>
      </c>
      <c r="B36" s="1">
        <f t="shared" si="5"/>
        <v>13000</v>
      </c>
      <c r="C36" s="8">
        <f t="shared" si="3"/>
        <v>240000</v>
      </c>
      <c r="D36" s="9">
        <f t="shared" si="0"/>
        <v>462280.16425326176</v>
      </c>
      <c r="E36" s="10"/>
      <c r="F36" s="1">
        <f t="shared" si="6"/>
        <v>13000</v>
      </c>
      <c r="G36" s="8">
        <f t="shared" si="4"/>
        <v>165000</v>
      </c>
      <c r="H36" s="9">
        <f t="shared" si="1"/>
        <v>241934.82585840102</v>
      </c>
    </row>
    <row r="37" spans="1:8" x14ac:dyDescent="0.25">
      <c r="A37" s="3">
        <f t="shared" si="2"/>
        <v>55</v>
      </c>
      <c r="B37" s="1">
        <f t="shared" si="5"/>
        <v>15000</v>
      </c>
      <c r="C37" s="8">
        <f t="shared" si="3"/>
        <v>255000</v>
      </c>
      <c r="D37" s="9">
        <f t="shared" si="0"/>
        <v>501144.17246592487</v>
      </c>
      <c r="E37" s="10"/>
      <c r="F37" s="1">
        <f t="shared" si="6"/>
        <v>15000</v>
      </c>
      <c r="G37" s="8">
        <f t="shared" si="4"/>
        <v>180000</v>
      </c>
      <c r="H37" s="9">
        <f t="shared" si="1"/>
        <v>269781.5671513211</v>
      </c>
    </row>
    <row r="38" spans="1:8" x14ac:dyDescent="0.25">
      <c r="A38" s="3">
        <f t="shared" si="2"/>
        <v>56</v>
      </c>
      <c r="B38" s="1">
        <f t="shared" si="5"/>
        <v>15000</v>
      </c>
      <c r="C38" s="8">
        <f t="shared" si="3"/>
        <v>270000</v>
      </c>
      <c r="D38" s="9">
        <f t="shared" si="0"/>
        <v>541951.3810892211</v>
      </c>
      <c r="E38" s="10"/>
      <c r="F38" s="1">
        <f t="shared" si="6"/>
        <v>15000</v>
      </c>
      <c r="G38" s="8">
        <f t="shared" si="4"/>
        <v>195000</v>
      </c>
      <c r="H38" s="9">
        <f t="shared" si="1"/>
        <v>299020.64550888719</v>
      </c>
    </row>
    <row r="39" spans="1:8" x14ac:dyDescent="0.25">
      <c r="A39" s="3">
        <f t="shared" si="2"/>
        <v>57</v>
      </c>
      <c r="B39" s="1">
        <f t="shared" si="5"/>
        <v>15000</v>
      </c>
      <c r="C39" s="8">
        <f t="shared" si="3"/>
        <v>285000</v>
      </c>
      <c r="D39" s="9">
        <f t="shared" si="0"/>
        <v>584798.95014368219</v>
      </c>
      <c r="E39" s="10"/>
      <c r="F39" s="1">
        <f t="shared" si="6"/>
        <v>15000</v>
      </c>
      <c r="G39" s="8">
        <f t="shared" si="4"/>
        <v>210000</v>
      </c>
      <c r="H39" s="9">
        <f t="shared" si="1"/>
        <v>329721.67778433155</v>
      </c>
    </row>
    <row r="40" spans="1:8" x14ac:dyDescent="0.25">
      <c r="A40" s="3">
        <f t="shared" si="2"/>
        <v>58</v>
      </c>
      <c r="B40" s="1">
        <f t="shared" si="5"/>
        <v>15000</v>
      </c>
      <c r="C40" s="8">
        <f t="shared" si="3"/>
        <v>300000</v>
      </c>
      <c r="D40" s="9">
        <f t="shared" ref="D40:D67" si="7">B40*(1+$I$2)+(D39*(1+$I$2))</f>
        <v>629788.8976508663</v>
      </c>
      <c r="E40" s="10"/>
      <c r="F40" s="1">
        <f t="shared" si="6"/>
        <v>15000</v>
      </c>
      <c r="G40" s="8">
        <f t="shared" si="4"/>
        <v>225000</v>
      </c>
      <c r="H40" s="9">
        <f t="shared" ref="H40:H67" si="8">F40*(1+$I$2)+(H39*(1+$I$2))</f>
        <v>361957.76167354814</v>
      </c>
    </row>
    <row r="41" spans="1:8" x14ac:dyDescent="0.25">
      <c r="A41" s="3">
        <f t="shared" si="2"/>
        <v>59</v>
      </c>
      <c r="B41" s="1">
        <f t="shared" si="5"/>
        <v>15000</v>
      </c>
      <c r="C41" s="8">
        <f t="shared" si="3"/>
        <v>315000</v>
      </c>
      <c r="D41" s="9">
        <f t="shared" si="7"/>
        <v>677028.3425334096</v>
      </c>
      <c r="E41" s="10"/>
      <c r="F41" s="1">
        <f t="shared" si="6"/>
        <v>15000</v>
      </c>
      <c r="G41" s="8">
        <f t="shared" si="4"/>
        <v>240000</v>
      </c>
      <c r="H41" s="9">
        <f t="shared" si="8"/>
        <v>395805.64975722559</v>
      </c>
    </row>
    <row r="42" spans="1:8" x14ac:dyDescent="0.25">
      <c r="A42" s="3">
        <f t="shared" si="2"/>
        <v>60</v>
      </c>
      <c r="B42" s="1">
        <f t="shared" si="5"/>
        <v>17000</v>
      </c>
      <c r="C42" s="8">
        <f t="shared" si="3"/>
        <v>332000</v>
      </c>
      <c r="D42" s="9">
        <f t="shared" si="7"/>
        <v>728729.75966008008</v>
      </c>
      <c r="E42" s="10"/>
      <c r="F42" s="1">
        <f t="shared" si="6"/>
        <v>17000</v>
      </c>
      <c r="G42" s="8">
        <f t="shared" si="4"/>
        <v>257000</v>
      </c>
      <c r="H42" s="9">
        <f t="shared" si="8"/>
        <v>433445.93224508688</v>
      </c>
    </row>
    <row r="43" spans="1:8" x14ac:dyDescent="0.25">
      <c r="A43" s="3">
        <f t="shared" si="2"/>
        <v>61</v>
      </c>
      <c r="B43" s="1">
        <f t="shared" si="5"/>
        <v>17000</v>
      </c>
      <c r="C43" s="8">
        <f t="shared" si="3"/>
        <v>349000</v>
      </c>
      <c r="D43" s="9">
        <f t="shared" si="7"/>
        <v>783016.24764308415</v>
      </c>
      <c r="E43" s="10"/>
      <c r="F43" s="1">
        <f t="shared" si="6"/>
        <v>17000</v>
      </c>
      <c r="G43" s="8">
        <f t="shared" si="4"/>
        <v>274000</v>
      </c>
      <c r="H43" s="9">
        <f t="shared" si="8"/>
        <v>472968.22885734122</v>
      </c>
    </row>
    <row r="44" spans="1:8" x14ac:dyDescent="0.25">
      <c r="A44" s="3">
        <f t="shared" si="2"/>
        <v>62</v>
      </c>
      <c r="B44" s="1">
        <f t="shared" si="5"/>
        <v>17000</v>
      </c>
      <c r="C44" s="8">
        <f t="shared" si="3"/>
        <v>366000</v>
      </c>
      <c r="D44" s="9">
        <f t="shared" si="7"/>
        <v>840017.06002523843</v>
      </c>
      <c r="E44" s="10"/>
      <c r="F44" s="1">
        <f t="shared" si="6"/>
        <v>17000</v>
      </c>
      <c r="G44" s="8">
        <f t="shared" si="4"/>
        <v>291000</v>
      </c>
      <c r="H44" s="9">
        <f t="shared" si="8"/>
        <v>514466.6403002083</v>
      </c>
    </row>
    <row r="45" spans="1:8" x14ac:dyDescent="0.25">
      <c r="A45" s="3">
        <f t="shared" si="2"/>
        <v>63</v>
      </c>
      <c r="B45" s="1">
        <f t="shared" si="5"/>
        <v>17000</v>
      </c>
      <c r="C45" s="8">
        <f t="shared" si="3"/>
        <v>383000</v>
      </c>
      <c r="D45" s="9">
        <f t="shared" si="7"/>
        <v>899867.91302650038</v>
      </c>
      <c r="E45" s="10"/>
      <c r="F45" s="1">
        <f t="shared" si="6"/>
        <v>17000</v>
      </c>
      <c r="G45" s="8">
        <f t="shared" si="4"/>
        <v>308000</v>
      </c>
      <c r="H45" s="9">
        <f t="shared" si="8"/>
        <v>558039.97231521877</v>
      </c>
    </row>
    <row r="46" spans="1:8" x14ac:dyDescent="0.25">
      <c r="A46" s="3">
        <f t="shared" si="2"/>
        <v>64</v>
      </c>
      <c r="B46" s="1">
        <f t="shared" si="5"/>
        <v>17000</v>
      </c>
      <c r="C46" s="8">
        <f t="shared" si="3"/>
        <v>400000</v>
      </c>
      <c r="D46" s="9">
        <f t="shared" si="7"/>
        <v>962711.30867782538</v>
      </c>
      <c r="E46" s="10"/>
      <c r="F46" s="1">
        <f t="shared" si="6"/>
        <v>17000</v>
      </c>
      <c r="G46" s="8">
        <f t="shared" si="4"/>
        <v>325000</v>
      </c>
      <c r="H46" s="9">
        <f t="shared" si="8"/>
        <v>603791.9709309797</v>
      </c>
    </row>
    <row r="47" spans="1:8" x14ac:dyDescent="0.25">
      <c r="A47" s="3">
        <f t="shared" si="2"/>
        <v>65</v>
      </c>
      <c r="B47" s="1">
        <f t="shared" si="5"/>
        <v>19000</v>
      </c>
      <c r="C47" s="8">
        <f t="shared" si="3"/>
        <v>419000</v>
      </c>
      <c r="D47" s="9">
        <f t="shared" si="7"/>
        <v>1030796.8741117166</v>
      </c>
      <c r="E47" s="10"/>
      <c r="F47" s="1">
        <f t="shared" si="6"/>
        <v>19000</v>
      </c>
      <c r="G47" s="8">
        <f t="shared" si="4"/>
        <v>344000</v>
      </c>
      <c r="H47" s="9">
        <f t="shared" si="8"/>
        <v>653931.56947752868</v>
      </c>
    </row>
    <row r="48" spans="1:8" x14ac:dyDescent="0.25">
      <c r="A48" s="3">
        <f t="shared" si="2"/>
        <v>66</v>
      </c>
      <c r="B48" s="1">
        <f t="shared" si="5"/>
        <v>19000</v>
      </c>
      <c r="C48" s="8">
        <f t="shared" si="3"/>
        <v>438000</v>
      </c>
      <c r="D48" s="9">
        <f t="shared" si="7"/>
        <v>1102286.7178173026</v>
      </c>
      <c r="E48" s="10"/>
      <c r="F48" s="1">
        <f t="shared" si="6"/>
        <v>19000</v>
      </c>
      <c r="G48" s="8">
        <f t="shared" si="4"/>
        <v>363000</v>
      </c>
      <c r="H48" s="9">
        <f t="shared" si="8"/>
        <v>706578.14795140515</v>
      </c>
    </row>
    <row r="49" spans="1:8" x14ac:dyDescent="0.25">
      <c r="A49" s="3">
        <f t="shared" si="2"/>
        <v>67</v>
      </c>
      <c r="B49" s="1">
        <f t="shared" si="5"/>
        <v>19000</v>
      </c>
      <c r="C49" s="8">
        <f t="shared" si="3"/>
        <v>457000</v>
      </c>
      <c r="D49" s="9">
        <f t="shared" si="7"/>
        <v>1177351.0537081677</v>
      </c>
      <c r="E49" s="10"/>
      <c r="F49" s="1">
        <f t="shared" si="6"/>
        <v>19000</v>
      </c>
      <c r="G49" s="8">
        <f t="shared" si="4"/>
        <v>382000</v>
      </c>
      <c r="H49" s="9">
        <f t="shared" si="8"/>
        <v>761857.05534897547</v>
      </c>
    </row>
    <row r="50" spans="1:8" x14ac:dyDescent="0.25">
      <c r="A50" s="3">
        <f t="shared" si="2"/>
        <v>68</v>
      </c>
      <c r="B50" s="1">
        <f t="shared" si="5"/>
        <v>19000</v>
      </c>
      <c r="C50" s="8">
        <f t="shared" si="3"/>
        <v>476000</v>
      </c>
      <c r="D50" s="9">
        <f t="shared" si="7"/>
        <v>1256168.6063935761</v>
      </c>
      <c r="E50" s="10"/>
      <c r="F50" s="1">
        <f t="shared" si="6"/>
        <v>19000</v>
      </c>
      <c r="G50" s="8">
        <f t="shared" si="4"/>
        <v>401000</v>
      </c>
      <c r="H50" s="9">
        <f t="shared" si="8"/>
        <v>819899.90811642422</v>
      </c>
    </row>
    <row r="51" spans="1:8" x14ac:dyDescent="0.25">
      <c r="A51" s="3">
        <f t="shared" si="2"/>
        <v>69</v>
      </c>
      <c r="B51" s="1">
        <f t="shared" si="5"/>
        <v>19000</v>
      </c>
      <c r="C51" s="8">
        <f t="shared" si="3"/>
        <v>495000</v>
      </c>
      <c r="D51" s="9">
        <f t="shared" si="7"/>
        <v>1338927.0367132551</v>
      </c>
      <c r="E51" s="10"/>
      <c r="F51" s="1">
        <f t="shared" si="6"/>
        <v>19000</v>
      </c>
      <c r="G51" s="8">
        <f t="shared" si="4"/>
        <v>420000</v>
      </c>
      <c r="H51" s="9">
        <f t="shared" si="8"/>
        <v>880844.90352224547</v>
      </c>
    </row>
    <row r="52" spans="1:8" x14ac:dyDescent="0.25">
      <c r="A52" s="3">
        <f t="shared" si="2"/>
        <v>70</v>
      </c>
      <c r="B52" s="1">
        <f t="shared" si="5"/>
        <v>21000</v>
      </c>
      <c r="C52" s="8">
        <f t="shared" si="3"/>
        <v>516000</v>
      </c>
      <c r="D52" s="9">
        <f t="shared" si="7"/>
        <v>1427923.3885489178</v>
      </c>
      <c r="E52" s="10"/>
      <c r="F52" s="1">
        <f t="shared" si="6"/>
        <v>21000</v>
      </c>
      <c r="G52" s="8">
        <f t="shared" si="4"/>
        <v>441000</v>
      </c>
      <c r="H52" s="9">
        <f t="shared" si="8"/>
        <v>946937.14869835775</v>
      </c>
    </row>
    <row r="53" spans="1:8" x14ac:dyDescent="0.25">
      <c r="A53" s="3">
        <f t="shared" si="2"/>
        <v>71</v>
      </c>
      <c r="B53" s="1">
        <f t="shared" si="5"/>
        <v>21000</v>
      </c>
      <c r="C53" s="8">
        <f t="shared" si="3"/>
        <v>537000</v>
      </c>
      <c r="D53" s="9">
        <f t="shared" si="7"/>
        <v>1521369.5579763637</v>
      </c>
      <c r="E53" s="10"/>
      <c r="F53" s="1">
        <f t="shared" si="6"/>
        <v>21000</v>
      </c>
      <c r="G53" s="8">
        <f t="shared" si="4"/>
        <v>462000</v>
      </c>
      <c r="H53" s="9">
        <f t="shared" si="8"/>
        <v>1016334.0061332757</v>
      </c>
    </row>
    <row r="54" spans="1:8" x14ac:dyDescent="0.25">
      <c r="A54" s="3">
        <f t="shared" si="2"/>
        <v>72</v>
      </c>
      <c r="B54" s="1">
        <f t="shared" si="5"/>
        <v>21000</v>
      </c>
      <c r="C54" s="8">
        <f t="shared" si="3"/>
        <v>558000</v>
      </c>
      <c r="D54" s="9">
        <f t="shared" si="7"/>
        <v>1619488.0358751819</v>
      </c>
      <c r="E54" s="10"/>
      <c r="F54" s="1">
        <f t="shared" si="6"/>
        <v>21000</v>
      </c>
      <c r="G54" s="8">
        <f t="shared" si="4"/>
        <v>483000</v>
      </c>
      <c r="H54" s="9">
        <f t="shared" si="8"/>
        <v>1089200.7064399396</v>
      </c>
    </row>
    <row r="55" spans="1:8" x14ac:dyDescent="0.25">
      <c r="A55" s="3">
        <f t="shared" si="2"/>
        <v>73</v>
      </c>
      <c r="B55" s="1">
        <f t="shared" si="5"/>
        <v>21000</v>
      </c>
      <c r="C55" s="8">
        <f t="shared" si="3"/>
        <v>579000</v>
      </c>
      <c r="D55" s="9">
        <f t="shared" si="7"/>
        <v>1722512.437668941</v>
      </c>
      <c r="E55" s="10"/>
      <c r="F55" s="1">
        <f t="shared" si="6"/>
        <v>21000</v>
      </c>
      <c r="G55" s="8">
        <f t="shared" si="4"/>
        <v>504000</v>
      </c>
      <c r="H55" s="9">
        <f t="shared" si="8"/>
        <v>1165710.7417619366</v>
      </c>
    </row>
    <row r="56" spans="1:8" x14ac:dyDescent="0.25">
      <c r="A56" s="3">
        <f t="shared" si="2"/>
        <v>74</v>
      </c>
      <c r="B56" s="1">
        <f t="shared" si="5"/>
        <v>21000</v>
      </c>
      <c r="C56" s="8">
        <f t="shared" si="3"/>
        <v>600000</v>
      </c>
      <c r="D56" s="9">
        <f t="shared" si="7"/>
        <v>1830688.059552388</v>
      </c>
      <c r="E56" s="10"/>
      <c r="F56" s="1">
        <f t="shared" si="6"/>
        <v>21000</v>
      </c>
      <c r="G56" s="8">
        <f t="shared" si="4"/>
        <v>525000</v>
      </c>
      <c r="H56" s="9">
        <f t="shared" si="8"/>
        <v>1246046.2788500334</v>
      </c>
    </row>
    <row r="57" spans="1:8" x14ac:dyDescent="0.25">
      <c r="A57" s="3">
        <f t="shared" si="2"/>
        <v>75</v>
      </c>
      <c r="B57" s="1">
        <f t="shared" si="5"/>
        <v>23000</v>
      </c>
      <c r="C57" s="8">
        <f t="shared" si="3"/>
        <v>623000</v>
      </c>
      <c r="D57" s="9">
        <f t="shared" si="7"/>
        <v>1946372.4625300076</v>
      </c>
      <c r="E57" s="10"/>
      <c r="F57" s="1">
        <f t="shared" si="6"/>
        <v>23000</v>
      </c>
      <c r="G57" s="8">
        <f t="shared" si="4"/>
        <v>548000</v>
      </c>
      <c r="H57" s="9">
        <f t="shared" si="8"/>
        <v>1332498.5927925352</v>
      </c>
    </row>
    <row r="58" spans="1:8" x14ac:dyDescent="0.25">
      <c r="A58" s="3">
        <f t="shared" si="2"/>
        <v>76</v>
      </c>
      <c r="B58" s="1">
        <f t="shared" si="5"/>
        <v>23000</v>
      </c>
      <c r="C58" s="8">
        <f t="shared" si="3"/>
        <v>646000</v>
      </c>
      <c r="D58" s="9">
        <f t="shared" si="7"/>
        <v>2067841.0856565081</v>
      </c>
      <c r="E58" s="10"/>
      <c r="F58" s="1">
        <f t="shared" si="6"/>
        <v>23000</v>
      </c>
      <c r="G58" s="8">
        <f t="shared" si="4"/>
        <v>571000</v>
      </c>
      <c r="H58" s="9">
        <f t="shared" si="8"/>
        <v>1423273.522432162</v>
      </c>
    </row>
    <row r="59" spans="1:8" x14ac:dyDescent="0.25">
      <c r="A59" s="3">
        <f t="shared" si="2"/>
        <v>77</v>
      </c>
      <c r="B59" s="1">
        <f t="shared" si="5"/>
        <v>23000</v>
      </c>
      <c r="C59" s="8">
        <f t="shared" si="3"/>
        <v>669000</v>
      </c>
      <c r="D59" s="9">
        <f t="shared" si="7"/>
        <v>2195383.1399393338</v>
      </c>
      <c r="E59" s="10"/>
      <c r="F59" s="1">
        <f t="shared" si="6"/>
        <v>23000</v>
      </c>
      <c r="G59" s="8">
        <f t="shared" si="4"/>
        <v>594000</v>
      </c>
      <c r="H59" s="9">
        <f t="shared" si="8"/>
        <v>1518587.1985537701</v>
      </c>
    </row>
    <row r="60" spans="1:8" x14ac:dyDescent="0.25">
      <c r="A60" s="3">
        <f t="shared" si="2"/>
        <v>78</v>
      </c>
      <c r="B60" s="1">
        <f t="shared" si="5"/>
        <v>23000</v>
      </c>
      <c r="C60" s="8">
        <f t="shared" si="3"/>
        <v>692000</v>
      </c>
      <c r="D60" s="9">
        <f t="shared" si="7"/>
        <v>2329302.2969363006</v>
      </c>
      <c r="E60" s="10"/>
      <c r="F60" s="1">
        <f t="shared" si="6"/>
        <v>23000</v>
      </c>
      <c r="G60" s="8">
        <f t="shared" si="4"/>
        <v>617000</v>
      </c>
      <c r="H60" s="9">
        <f t="shared" si="8"/>
        <v>1618666.5584814586</v>
      </c>
    </row>
    <row r="61" spans="1:8" x14ac:dyDescent="0.25">
      <c r="A61" s="3">
        <f t="shared" si="2"/>
        <v>79</v>
      </c>
      <c r="B61" s="1">
        <f t="shared" si="5"/>
        <v>23000</v>
      </c>
      <c r="C61" s="8">
        <f t="shared" si="3"/>
        <v>715000</v>
      </c>
      <c r="D61" s="9">
        <f t="shared" si="7"/>
        <v>2469917.4117831159</v>
      </c>
      <c r="E61" s="10"/>
      <c r="F61" s="1">
        <f t="shared" si="6"/>
        <v>23000</v>
      </c>
      <c r="G61" s="8">
        <f t="shared" si="4"/>
        <v>640000</v>
      </c>
      <c r="H61" s="9">
        <f t="shared" si="8"/>
        <v>1723749.8864055315</v>
      </c>
    </row>
    <row r="62" spans="1:8" x14ac:dyDescent="0.25">
      <c r="A62" s="3">
        <f t="shared" si="2"/>
        <v>80</v>
      </c>
      <c r="B62" s="1">
        <f t="shared" si="5"/>
        <v>25000</v>
      </c>
      <c r="C62" s="8">
        <f t="shared" si="3"/>
        <v>740000</v>
      </c>
      <c r="D62" s="9">
        <f t="shared" si="7"/>
        <v>2619663.2823722716</v>
      </c>
      <c r="E62" s="10"/>
      <c r="F62" s="1">
        <f t="shared" si="6"/>
        <v>25000</v>
      </c>
      <c r="G62" s="8">
        <f t="shared" si="4"/>
        <v>665000</v>
      </c>
      <c r="H62" s="9">
        <f t="shared" si="8"/>
        <v>1836187.3807258082</v>
      </c>
    </row>
    <row r="63" spans="1:8" x14ac:dyDescent="0.25">
      <c r="A63" s="3">
        <f t="shared" si="2"/>
        <v>81</v>
      </c>
      <c r="B63" s="1">
        <f t="shared" si="5"/>
        <v>25000</v>
      </c>
      <c r="C63" s="8">
        <f t="shared" si="3"/>
        <v>765000</v>
      </c>
      <c r="D63" s="9">
        <f t="shared" si="7"/>
        <v>2776896.4464908852</v>
      </c>
      <c r="E63" s="10"/>
      <c r="F63" s="1">
        <f t="shared" si="6"/>
        <v>25000</v>
      </c>
      <c r="G63" s="8">
        <f t="shared" si="4"/>
        <v>690000</v>
      </c>
      <c r="H63" s="9">
        <f t="shared" si="8"/>
        <v>1954246.7497620988</v>
      </c>
    </row>
    <row r="64" spans="1:8" x14ac:dyDescent="0.25">
      <c r="A64" s="3">
        <f t="shared" si="2"/>
        <v>82</v>
      </c>
      <c r="B64" s="1">
        <f t="shared" si="5"/>
        <v>25000</v>
      </c>
      <c r="C64" s="8">
        <f t="shared" si="3"/>
        <v>790000</v>
      </c>
      <c r="D64" s="9">
        <f t="shared" si="7"/>
        <v>2941991.2688154294</v>
      </c>
      <c r="E64" s="10"/>
      <c r="F64" s="1">
        <f t="shared" si="6"/>
        <v>25000</v>
      </c>
      <c r="G64" s="8">
        <f t="shared" si="4"/>
        <v>715000</v>
      </c>
      <c r="H64" s="9">
        <f t="shared" si="8"/>
        <v>2078209.0872502038</v>
      </c>
    </row>
    <row r="65" spans="1:10" x14ac:dyDescent="0.25">
      <c r="A65" s="3">
        <f t="shared" si="2"/>
        <v>83</v>
      </c>
      <c r="B65" s="1">
        <f t="shared" si="5"/>
        <v>25000</v>
      </c>
      <c r="C65" s="8">
        <f t="shared" si="3"/>
        <v>815000</v>
      </c>
      <c r="D65" s="9">
        <f t="shared" si="7"/>
        <v>3115340.8322562012</v>
      </c>
      <c r="E65" s="10"/>
      <c r="F65" s="1">
        <f t="shared" si="6"/>
        <v>25000</v>
      </c>
      <c r="G65" s="8">
        <f t="shared" si="4"/>
        <v>740000</v>
      </c>
      <c r="H65" s="9">
        <f t="shared" si="8"/>
        <v>2208369.5416127141</v>
      </c>
    </row>
    <row r="66" spans="1:10" x14ac:dyDescent="0.25">
      <c r="A66" s="3">
        <f t="shared" si="2"/>
        <v>84</v>
      </c>
      <c r="B66" s="1">
        <f t="shared" si="5"/>
        <v>25000</v>
      </c>
      <c r="C66" s="8">
        <f t="shared" si="3"/>
        <v>840000</v>
      </c>
      <c r="D66" s="9">
        <f t="shared" si="7"/>
        <v>3297357.8738690112</v>
      </c>
      <c r="E66" s="10"/>
      <c r="F66" s="1">
        <f t="shared" si="6"/>
        <v>25000</v>
      </c>
      <c r="G66" s="8">
        <f t="shared" si="4"/>
        <v>765000</v>
      </c>
      <c r="H66" s="9">
        <f t="shared" si="8"/>
        <v>2345038.0186933498</v>
      </c>
    </row>
    <row r="67" spans="1:10" x14ac:dyDescent="0.25">
      <c r="A67" s="3">
        <f t="shared" si="2"/>
        <v>85</v>
      </c>
      <c r="B67" s="1">
        <f t="shared" si="5"/>
        <v>27000</v>
      </c>
      <c r="C67" s="8">
        <f t="shared" si="3"/>
        <v>867000</v>
      </c>
      <c r="D67" s="9">
        <f t="shared" si="7"/>
        <v>3490575.767562462</v>
      </c>
      <c r="E67" s="10"/>
      <c r="F67" s="1">
        <f>B67</f>
        <v>27000</v>
      </c>
      <c r="G67" s="8">
        <f t="shared" si="4"/>
        <v>792000</v>
      </c>
      <c r="H67" s="9">
        <f t="shared" si="8"/>
        <v>2490639.9196280176</v>
      </c>
    </row>
    <row r="68" spans="1:10" x14ac:dyDescent="0.25">
      <c r="E68" s="10"/>
    </row>
    <row r="69" spans="1:10" x14ac:dyDescent="0.25">
      <c r="A69" s="7" t="s">
        <v>1</v>
      </c>
      <c r="B69" s="7" t="s">
        <v>8</v>
      </c>
      <c r="C69" s="7"/>
      <c r="D69" s="7" t="s">
        <v>7</v>
      </c>
      <c r="E69" s="11"/>
      <c r="F69" s="7" t="s">
        <v>8</v>
      </c>
      <c r="G69" s="7"/>
      <c r="H69" s="7" t="s">
        <v>7</v>
      </c>
      <c r="I69" s="7" t="s">
        <v>10</v>
      </c>
      <c r="J69" s="7" t="s">
        <v>11</v>
      </c>
    </row>
    <row r="70" spans="1:10" x14ac:dyDescent="0.25">
      <c r="A70" s="1">
        <v>40</v>
      </c>
      <c r="B70" s="12">
        <f>SUMIF(A7:A67,A70,C7:C67)</f>
        <v>84000</v>
      </c>
      <c r="D70" s="12">
        <f>VLOOKUP(A70,$A$7:$D$67,4)</f>
        <v>120739.36901519715</v>
      </c>
      <c r="E70" s="10"/>
      <c r="F70" s="12">
        <f>SUMIF(A7:A67,A70,G7:G67)</f>
        <v>9000</v>
      </c>
      <c r="G70" s="12"/>
      <c r="H70" s="12">
        <f>VLOOKUP(A70,$A$7:$H$67,8)</f>
        <v>9450</v>
      </c>
      <c r="I70" s="12">
        <f>B70-F70</f>
        <v>75000</v>
      </c>
      <c r="J70" s="12">
        <f>D70-H70</f>
        <v>111289.36901519715</v>
      </c>
    </row>
    <row r="71" spans="1:10" x14ac:dyDescent="0.25">
      <c r="A71" s="1">
        <v>50</v>
      </c>
      <c r="B71" s="12">
        <f>SUMIF(A8:A68,A71,C8:C68)</f>
        <v>188000</v>
      </c>
      <c r="D71" s="12">
        <f t="shared" ref="D71:D74" si="9">VLOOKUP(A71,$A$7:$D$67,4)</f>
        <v>331916.81079653982</v>
      </c>
      <c r="E71" s="10"/>
      <c r="F71" s="12">
        <f t="shared" ref="F71:F74" si="10">SUMIF(A8:A68,A71,G8:G68)</f>
        <v>113000</v>
      </c>
      <c r="G71" s="12"/>
      <c r="H71" s="12">
        <f t="shared" ref="H71:H74" si="11">VLOOKUP(A71,$A$7:$H$67,8)</f>
        <v>150638.15559023328</v>
      </c>
      <c r="I71" s="12">
        <f t="shared" ref="I71:I74" si="12">B71-F71</f>
        <v>75000</v>
      </c>
      <c r="J71" s="12">
        <f t="shared" ref="J71:J74" si="13">D71-H71</f>
        <v>181278.65520630655</v>
      </c>
    </row>
    <row r="72" spans="1:10" x14ac:dyDescent="0.25">
      <c r="A72" s="1">
        <v>60</v>
      </c>
      <c r="B72" s="12">
        <f>SUMIF(A9:A69,A72,C9:C69)</f>
        <v>332000</v>
      </c>
      <c r="D72" s="12">
        <f t="shared" si="9"/>
        <v>728729.75966008008</v>
      </c>
      <c r="E72" s="10"/>
      <c r="F72" s="12">
        <f t="shared" si="10"/>
        <v>257000</v>
      </c>
      <c r="G72" s="12"/>
      <c r="H72" s="12">
        <f t="shared" si="11"/>
        <v>433445.93224508688</v>
      </c>
      <c r="I72" s="12">
        <f t="shared" si="12"/>
        <v>75000</v>
      </c>
      <c r="J72" s="12">
        <f t="shared" si="13"/>
        <v>295283.8274149932</v>
      </c>
    </row>
    <row r="73" spans="1:10" x14ac:dyDescent="0.25">
      <c r="A73" s="1">
        <v>70</v>
      </c>
      <c r="B73" s="12">
        <f>SUMIF(A10:A70,A73,C10:C70)</f>
        <v>516000</v>
      </c>
      <c r="D73" s="12">
        <f t="shared" si="9"/>
        <v>1427923.3885489178</v>
      </c>
      <c r="E73" s="10"/>
      <c r="F73" s="12">
        <f t="shared" si="10"/>
        <v>441000</v>
      </c>
      <c r="G73" s="12"/>
      <c r="H73" s="12">
        <f t="shared" si="11"/>
        <v>946937.14869835775</v>
      </c>
      <c r="I73" s="12">
        <f t="shared" si="12"/>
        <v>75000</v>
      </c>
      <c r="J73" s="12">
        <f t="shared" si="13"/>
        <v>480986.23985056009</v>
      </c>
    </row>
    <row r="74" spans="1:10" x14ac:dyDescent="0.25">
      <c r="A74" s="1">
        <v>85</v>
      </c>
      <c r="B74" s="12">
        <f>SUMIF(A11:A71,A74,C11:C71)</f>
        <v>867000</v>
      </c>
      <c r="D74" s="12">
        <f t="shared" si="9"/>
        <v>3490575.767562462</v>
      </c>
      <c r="E74" s="10"/>
      <c r="F74" s="12">
        <f t="shared" si="10"/>
        <v>792000</v>
      </c>
      <c r="G74" s="12"/>
      <c r="H74" s="12">
        <f t="shared" si="11"/>
        <v>2490639.9196280176</v>
      </c>
      <c r="I74" s="12">
        <f t="shared" si="12"/>
        <v>75000</v>
      </c>
      <c r="J74" s="12">
        <f t="shared" si="13"/>
        <v>999935.84793444443</v>
      </c>
    </row>
  </sheetData>
  <sheetProtection algorithmName="SHA-512" hashValue="if3FflWus30p0K/Z9fgJOJvQiyGOM99rsihLMU7imkNRIGcgsRo0ew/oqKkcrxD2TVXZvZf7vnIUQb/6U4unQg==" saltValue="Op91NAK/OKbunpIsdJA/vg==" spinCount="100000" sheet="1" objects="1" scenarios="1"/>
  <mergeCells count="2">
    <mergeCell ref="B5:D5"/>
    <mergeCell ref="F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Speedy Macie, LLC</dc:creator>
  <cp:lastModifiedBy>John Ackerman</cp:lastModifiedBy>
  <dcterms:created xsi:type="dcterms:W3CDTF">2016-12-29T14:20:39Z</dcterms:created>
  <dcterms:modified xsi:type="dcterms:W3CDTF">2017-01-05T14:04:46Z</dcterms:modified>
</cp:coreProperties>
</file>